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bsafegate.sharepoint.com/sites/TrainingAcademy/Content Sharing Space/Seminars 2024/Engineering Seminar 2024/Joe Reichert's Working Folder/"/>
    </mc:Choice>
  </mc:AlternateContent>
  <xr:revisionPtr revIDLastSave="36" documentId="8_{C410597E-BA37-4B63-BB45-EB40CE81321C}" xr6:coauthVersionLast="47" xr6:coauthVersionMax="47" xr10:uidLastSave="{C68BFFA2-3FBE-4C12-B008-97B85F57B08B}"/>
  <bookViews>
    <workbookView xWindow="-120" yWindow="-120" windowWidth="29040" windowHeight="15840" xr2:uid="{00000000-000D-0000-FFFF-FFFF00000000}"/>
  </bookViews>
  <sheets>
    <sheet name="Vault Heat Calcul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34" i="1" s="1"/>
  <c r="E27" i="1"/>
  <c r="D25" i="1"/>
  <c r="E25" i="1" s="1"/>
  <c r="D13" i="1"/>
  <c r="E13" i="1" s="1"/>
  <c r="D18" i="1"/>
  <c r="E18" i="1" s="1"/>
  <c r="D11" i="1"/>
  <c r="E11" i="1" s="1"/>
  <c r="D35" i="1"/>
  <c r="E35" i="1" s="1"/>
  <c r="D47" i="1"/>
  <c r="E47" i="1" s="1"/>
  <c r="D8" i="1"/>
  <c r="E8" i="1" s="1"/>
  <c r="D9" i="1"/>
  <c r="E9" i="1" s="1"/>
  <c r="D33" i="1"/>
  <c r="E33" i="1" s="1"/>
  <c r="D40" i="1"/>
  <c r="E40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D24" i="1"/>
  <c r="E24" i="1" s="1"/>
  <c r="D23" i="1"/>
  <c r="E23" i="1" s="1"/>
  <c r="D45" i="1"/>
  <c r="E45" i="1" s="1"/>
  <c r="D44" i="1"/>
  <c r="E44" i="1" s="1"/>
  <c r="D43" i="1"/>
  <c r="E43" i="1" s="1"/>
  <c r="D42" i="1"/>
  <c r="E42" i="1" s="1"/>
  <c r="D41" i="1"/>
  <c r="E41" i="1" s="1"/>
  <c r="D12" i="1"/>
  <c r="E12" i="1" s="1"/>
  <c r="D14" i="1"/>
  <c r="E14" i="1" s="1"/>
  <c r="D15" i="1"/>
  <c r="E15" i="1" s="1"/>
  <c r="D16" i="1"/>
  <c r="E16" i="1" s="1"/>
  <c r="D17" i="1"/>
  <c r="E17" i="1" s="1"/>
  <c r="D19" i="1"/>
  <c r="E19" i="1" s="1"/>
  <c r="D20" i="1"/>
  <c r="E20" i="1" s="1"/>
  <c r="D21" i="1"/>
  <c r="E21" i="1" s="1"/>
  <c r="D37" i="1"/>
  <c r="E37" i="1" s="1"/>
  <c r="D38" i="1"/>
  <c r="E38" i="1" s="1"/>
  <c r="D39" i="1"/>
  <c r="E39" i="1" s="1"/>
  <c r="E49" i="1" l="1"/>
  <c r="E50" i="1" s="1"/>
</calcChain>
</file>

<file path=xl/sharedStrings.xml><?xml version="1.0" encoding="utf-8"?>
<sst xmlns="http://schemas.openxmlformats.org/spreadsheetml/2006/main" count="54" uniqueCount="54">
  <si>
    <t>Airport Information</t>
  </si>
  <si>
    <t>Airport:</t>
  </si>
  <si>
    <t>Vault:</t>
  </si>
  <si>
    <t>DEVICE</t>
  </si>
  <si>
    <t>QTY</t>
  </si>
  <si>
    <t>HEAT LOSS
(WATTS)</t>
  </si>
  <si>
    <t>BTU/HR
GENERATED</t>
  </si>
  <si>
    <t>TOTAL
BTU/HR</t>
  </si>
  <si>
    <t>COMMENTS</t>
  </si>
  <si>
    <t>Advanced Power Supply</t>
  </si>
  <si>
    <t>APS - 1kW (90% Efficient)</t>
  </si>
  <si>
    <t>APS - 2kW (90% Efficient)</t>
  </si>
  <si>
    <t>Constant Current Regulators</t>
  </si>
  <si>
    <t>CCR - 2.5kW (90% Efficient)</t>
  </si>
  <si>
    <t>CCR - 4kW (90% Efficient)</t>
  </si>
  <si>
    <t>CCR - 5kW (90% Efficient)</t>
  </si>
  <si>
    <t>CCR - 7.5kW (90% Efficient)</t>
  </si>
  <si>
    <t>CCR - 10kW (90% Efficient)</t>
  </si>
  <si>
    <t>CCR - 15kW (90% Efficient)</t>
  </si>
  <si>
    <t>CCR - 20kW (90% Efficient)</t>
  </si>
  <si>
    <t>CCR - 25kW (90% Efficient)</t>
  </si>
  <si>
    <t>CCR - 30kW (92% Efficient)</t>
  </si>
  <si>
    <t>CCR - 50kW (93% Efficient)</t>
  </si>
  <si>
    <t>CCR - 70kW (94% Efficient)</t>
  </si>
  <si>
    <t>ACE Distributed Control Units</t>
  </si>
  <si>
    <t>ACE 1</t>
  </si>
  <si>
    <t>ACE 2</t>
  </si>
  <si>
    <t>ACE 3</t>
  </si>
  <si>
    <t>Other</t>
  </si>
  <si>
    <t>L-854 Radio Controller (ADB)</t>
  </si>
  <si>
    <t>L-847 Circuit Selector (1 Switch)</t>
  </si>
  <si>
    <t>L-847 Circuit Selector (2 Switches)</t>
  </si>
  <si>
    <t>L-847 Circuit Selector (3 Switches)</t>
  </si>
  <si>
    <t>L-847 Circuit Selector (4 Switches)</t>
  </si>
  <si>
    <t>L-884 LAHSO Power Controller</t>
  </si>
  <si>
    <t>ALSF Control Cbainet</t>
  </si>
  <si>
    <t>ALCMS Airfield Lighting Systems</t>
  </si>
  <si>
    <t>ALCMS Industrial PC</t>
  </si>
  <si>
    <t>ALCMS LCD Monitor 17"</t>
  </si>
  <si>
    <t>ALCMS LCD Monitor 19"</t>
  </si>
  <si>
    <t>ALCMS LCD Monitor 21"</t>
  </si>
  <si>
    <t>APC UPS- 750 VA</t>
  </si>
  <si>
    <t>APC UPS- 1,000 VA</t>
  </si>
  <si>
    <t>APC UPS- 1,500 VA</t>
  </si>
  <si>
    <t>APC UPS- 2,200 VA</t>
  </si>
  <si>
    <t>APC UPS- 3,000 VA</t>
  </si>
  <si>
    <t>People</t>
  </si>
  <si>
    <t>People (if normally occupied)</t>
  </si>
  <si>
    <t>TOTAL:</t>
  </si>
  <si>
    <t>BTU/HR</t>
  </si>
  <si>
    <t>Tons AC Required</t>
  </si>
  <si>
    <t>VAULT HEAT GENERATION CALCULATOR | © 2009-2023 ADB SAFEGATE | All Rights Reserved.</t>
  </si>
  <si>
    <t>LINC 360 Controller</t>
  </si>
  <si>
    <t>BRITE II or AGLAS C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</si>
</sst>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??_);_(@_)"/>
  </numFmts>
  <fonts count="9" x14ac:knownFonts="1">
    <font>
      <sz val="11"/>
      <name val="Arial"/>
    </font>
    <font>
      <sz val="11"/>
      <name val="Arial"/>
    </font>
    <font>
      <b/>
      <sz val="11"/>
      <name val="Arial"/>
      <family val="2"/>
    </font>
    <font>
      <sz val="14"/>
      <name val="Arial"/>
    </font>
    <font>
      <sz val="8"/>
      <name val="Arial"/>
    </font>
    <font>
      <b/>
      <sz val="11"/>
      <color theme="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4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2" fillId="0" borderId="0" xfId="0" applyFont="1" applyAlignment="1">
      <alignment horizontal="right"/>
    </xf>
    <xf numFmtId="0" fontId="5" fillId="2" borderId="0" xfId="0" applyFont="1" applyFill="1" applyAlignment="1">
      <alignment horizontal="left"/>
    </xf>
    <xf numFmtId="0" fontId="0" fillId="3" borderId="1" xfId="0" applyFill="1" applyBorder="1"/>
    <xf numFmtId="0" fontId="6" fillId="0" borderId="0" xfId="0" applyFont="1"/>
    <xf numFmtId="165" fontId="2" fillId="5" borderId="1" xfId="0" applyNumberFormat="1" applyFont="1" applyFill="1" applyBorder="1"/>
    <xf numFmtId="43" fontId="2" fillId="5" borderId="1" xfId="0" applyNumberFormat="1" applyFont="1" applyFill="1" applyBorder="1"/>
    <xf numFmtId="0" fontId="7" fillId="0" borderId="0" xfId="0" applyFont="1"/>
    <xf numFmtId="164" fontId="5" fillId="2" borderId="0" xfId="1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64" fontId="0" fillId="0" borderId="1" xfId="1" applyNumberFormat="1" applyFont="1" applyBorder="1"/>
    <xf numFmtId="165" fontId="0" fillId="0" borderId="1" xfId="0" applyNumberFormat="1" applyBorder="1"/>
    <xf numFmtId="164" fontId="0" fillId="4" borderId="1" xfId="1" applyNumberFormat="1" applyFont="1" applyFill="1" applyBorder="1"/>
    <xf numFmtId="0" fontId="0" fillId="0" borderId="1" xfId="0" applyBorder="1"/>
    <xf numFmtId="0" fontId="8" fillId="6" borderId="0" xfId="0" applyFont="1" applyFill="1" applyAlignment="1">
      <alignment horizontal="left"/>
    </xf>
    <xf numFmtId="164" fontId="8" fillId="6" borderId="0" xfId="1" applyNumberFormat="1" applyFont="1" applyFill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8" fillId="0" borderId="0" xfId="0" applyFont="1"/>
    <xf numFmtId="164" fontId="8" fillId="0" borderId="0" xfId="1" applyNumberFormat="1" applyFont="1"/>
    <xf numFmtId="164" fontId="4" fillId="0" borderId="0" xfId="1" applyNumberFormat="1" applyFont="1" applyAlignment="1" applyProtection="1">
      <alignment horizontal="center" wrapText="1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256</xdr:col>
      <xdr:colOff>123825</xdr:colOff>
      <xdr:row>0</xdr:row>
      <xdr:rowOff>1102043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60FAAB-5CCB-A740-07FC-A4FFE9997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77250" cy="1102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showGridLines="0" tabSelected="1" workbookViewId="0">
      <pane ySplit="6" topLeftCell="A27" activePane="bottomLeft" state="frozen"/>
      <selection pane="bottomLeft" activeCell="A35" sqref="A35"/>
    </sheetView>
  </sheetViews>
  <sheetFormatPr defaultRowHeight="14.25" zeroHeight="1" x14ac:dyDescent="0.2"/>
  <cols>
    <col min="1" max="1" width="31.25" customWidth="1"/>
    <col min="2" max="2" width="6.25" customWidth="1"/>
    <col min="3" max="3" width="12.375" style="4" customWidth="1"/>
    <col min="4" max="4" width="12.375" customWidth="1"/>
    <col min="5" max="5" width="11" customWidth="1"/>
    <col min="6" max="6" width="36.375" customWidth="1"/>
    <col min="7" max="256" width="0" hidden="1" customWidth="1"/>
  </cols>
  <sheetData>
    <row r="1" spans="1:6" s="2" customFormat="1" ht="87" customHeight="1" x14ac:dyDescent="0.25">
      <c r="A1" s="27"/>
      <c r="B1" s="27"/>
      <c r="C1" s="26"/>
      <c r="D1" s="26"/>
    </row>
    <row r="2" spans="1:6" s="2" customFormat="1" ht="18" x14ac:dyDescent="0.25">
      <c r="A2" s="14" t="s">
        <v>0</v>
      </c>
      <c r="C2" s="3"/>
    </row>
    <row r="3" spans="1:6" s="8" customFormat="1" ht="15" x14ac:dyDescent="0.25">
      <c r="A3" s="8" t="s">
        <v>1</v>
      </c>
      <c r="B3" s="28"/>
      <c r="C3" s="28"/>
      <c r="D3" s="28"/>
      <c r="E3" s="28"/>
    </row>
    <row r="4" spans="1:6" s="8" customFormat="1" ht="15" x14ac:dyDescent="0.25">
      <c r="A4" s="8" t="s">
        <v>2</v>
      </c>
      <c r="B4" s="28"/>
      <c r="C4" s="28"/>
      <c r="D4" s="28"/>
      <c r="E4" s="28"/>
    </row>
    <row r="5" spans="1:6" x14ac:dyDescent="0.2"/>
    <row r="6" spans="1:6" s="6" customFormat="1" ht="28.5" customHeight="1" x14ac:dyDescent="0.25">
      <c r="A6" s="9" t="s">
        <v>3</v>
      </c>
      <c r="B6" s="9" t="s">
        <v>4</v>
      </c>
      <c r="C6" s="15" t="s">
        <v>5</v>
      </c>
      <c r="D6" s="16" t="s">
        <v>6</v>
      </c>
      <c r="E6" s="16" t="s">
        <v>7</v>
      </c>
      <c r="F6" s="9" t="s">
        <v>8</v>
      </c>
    </row>
    <row r="7" spans="1:6" s="6" customFormat="1" ht="15" x14ac:dyDescent="0.25">
      <c r="A7" s="21" t="s">
        <v>9</v>
      </c>
      <c r="B7" s="21"/>
      <c r="C7" s="22"/>
      <c r="D7" s="23"/>
      <c r="E7" s="23"/>
      <c r="F7" s="21"/>
    </row>
    <row r="8" spans="1:6" x14ac:dyDescent="0.2">
      <c r="A8" t="s">
        <v>10</v>
      </c>
      <c r="B8" s="10"/>
      <c r="C8" s="17">
        <v>100</v>
      </c>
      <c r="D8" s="18">
        <f>C8*3.413</f>
        <v>341.29999999999995</v>
      </c>
      <c r="E8" s="18">
        <f>D8*B8</f>
        <v>0</v>
      </c>
      <c r="F8" s="20"/>
    </row>
    <row r="9" spans="1:6" x14ac:dyDescent="0.2">
      <c r="A9" t="s">
        <v>11</v>
      </c>
      <c r="B9" s="10"/>
      <c r="C9" s="17">
        <v>200</v>
      </c>
      <c r="D9" s="18">
        <f>C9*3.413</f>
        <v>682.59999999999991</v>
      </c>
      <c r="E9" s="18">
        <f>D9*B9</f>
        <v>0</v>
      </c>
      <c r="F9" s="20"/>
    </row>
    <row r="10" spans="1:6" ht="15" x14ac:dyDescent="0.25">
      <c r="A10" s="21" t="s">
        <v>12</v>
      </c>
      <c r="B10" s="21"/>
      <c r="C10" s="22"/>
      <c r="D10" s="23"/>
      <c r="E10" s="23"/>
      <c r="F10" s="21"/>
    </row>
    <row r="11" spans="1:6" x14ac:dyDescent="0.2">
      <c r="A11" t="s">
        <v>13</v>
      </c>
      <c r="B11" s="10"/>
      <c r="C11" s="17">
        <v>250</v>
      </c>
      <c r="D11" s="18">
        <f>C11*3.413</f>
        <v>853.25</v>
      </c>
      <c r="E11" s="18">
        <f>D11*B11</f>
        <v>0</v>
      </c>
      <c r="F11" s="20"/>
    </row>
    <row r="12" spans="1:6" x14ac:dyDescent="0.2">
      <c r="A12" t="s">
        <v>14</v>
      </c>
      <c r="B12" s="10"/>
      <c r="C12" s="17">
        <v>400</v>
      </c>
      <c r="D12" s="18">
        <f>C12*3.413</f>
        <v>1365.1999999999998</v>
      </c>
      <c r="E12" s="18">
        <f>D12*B12</f>
        <v>0</v>
      </c>
      <c r="F12" s="20"/>
    </row>
    <row r="13" spans="1:6" x14ac:dyDescent="0.2">
      <c r="A13" t="s">
        <v>15</v>
      </c>
      <c r="B13" s="10"/>
      <c r="C13" s="17">
        <v>500</v>
      </c>
      <c r="D13" s="18">
        <f>C13*3.413</f>
        <v>1706.5</v>
      </c>
      <c r="E13" s="18">
        <f>D13*B13</f>
        <v>0</v>
      </c>
      <c r="F13" s="20"/>
    </row>
    <row r="14" spans="1:6" x14ac:dyDescent="0.2">
      <c r="A14" t="s">
        <v>16</v>
      </c>
      <c r="B14" s="10"/>
      <c r="C14" s="17">
        <v>750</v>
      </c>
      <c r="D14" s="18">
        <f t="shared" ref="D14:D35" si="0">C14*3.413</f>
        <v>2559.75</v>
      </c>
      <c r="E14" s="18">
        <f t="shared" ref="E14:E21" si="1">D14*B14</f>
        <v>0</v>
      </c>
      <c r="F14" s="20"/>
    </row>
    <row r="15" spans="1:6" x14ac:dyDescent="0.2">
      <c r="A15" t="s">
        <v>17</v>
      </c>
      <c r="B15" s="10"/>
      <c r="C15" s="17">
        <v>1000</v>
      </c>
      <c r="D15" s="18">
        <f t="shared" si="0"/>
        <v>3413</v>
      </c>
      <c r="E15" s="18">
        <f t="shared" si="1"/>
        <v>0</v>
      </c>
      <c r="F15" s="20"/>
    </row>
    <row r="16" spans="1:6" x14ac:dyDescent="0.2">
      <c r="A16" t="s">
        <v>18</v>
      </c>
      <c r="B16" s="10"/>
      <c r="C16" s="17">
        <v>1500</v>
      </c>
      <c r="D16" s="18">
        <f t="shared" si="0"/>
        <v>5119.5</v>
      </c>
      <c r="E16" s="18">
        <f t="shared" si="1"/>
        <v>0</v>
      </c>
      <c r="F16" s="20"/>
    </row>
    <row r="17" spans="1:6" x14ac:dyDescent="0.2">
      <c r="A17" t="s">
        <v>19</v>
      </c>
      <c r="B17" s="10"/>
      <c r="C17" s="17">
        <v>2000</v>
      </c>
      <c r="D17" s="18">
        <f t="shared" si="0"/>
        <v>6826</v>
      </c>
      <c r="E17" s="18">
        <f t="shared" si="1"/>
        <v>0</v>
      </c>
      <c r="F17" s="20"/>
    </row>
    <row r="18" spans="1:6" x14ac:dyDescent="0.2">
      <c r="A18" t="s">
        <v>20</v>
      </c>
      <c r="B18" s="10"/>
      <c r="C18" s="17">
        <v>2500</v>
      </c>
      <c r="D18" s="18">
        <f t="shared" si="0"/>
        <v>8532.5</v>
      </c>
      <c r="E18" s="18">
        <f t="shared" si="1"/>
        <v>0</v>
      </c>
      <c r="F18" s="20"/>
    </row>
    <row r="19" spans="1:6" x14ac:dyDescent="0.2">
      <c r="A19" t="s">
        <v>21</v>
      </c>
      <c r="B19" s="10"/>
      <c r="C19" s="17">
        <v>2400</v>
      </c>
      <c r="D19" s="18">
        <f t="shared" si="0"/>
        <v>8191.2</v>
      </c>
      <c r="E19" s="18">
        <f t="shared" si="1"/>
        <v>0</v>
      </c>
      <c r="F19" s="20"/>
    </row>
    <row r="20" spans="1:6" x14ac:dyDescent="0.2">
      <c r="A20" t="s">
        <v>22</v>
      </c>
      <c r="B20" s="10"/>
      <c r="C20" s="17">
        <v>3500</v>
      </c>
      <c r="D20" s="18">
        <f t="shared" si="0"/>
        <v>11945.5</v>
      </c>
      <c r="E20" s="18">
        <f t="shared" si="1"/>
        <v>0</v>
      </c>
      <c r="F20" s="20"/>
    </row>
    <row r="21" spans="1:6" x14ac:dyDescent="0.2">
      <c r="A21" t="s">
        <v>23</v>
      </c>
      <c r="B21" s="10"/>
      <c r="C21" s="17">
        <v>4200</v>
      </c>
      <c r="D21" s="18">
        <f t="shared" si="0"/>
        <v>14334.599999999999</v>
      </c>
      <c r="E21" s="18">
        <f t="shared" si="1"/>
        <v>0</v>
      </c>
      <c r="F21" s="20"/>
    </row>
    <row r="22" spans="1:6" ht="15" x14ac:dyDescent="0.25">
      <c r="A22" s="21" t="s">
        <v>24</v>
      </c>
      <c r="B22" s="21"/>
      <c r="C22" s="22"/>
      <c r="D22" s="23"/>
      <c r="E22" s="23"/>
      <c r="F22" s="21"/>
    </row>
    <row r="23" spans="1:6" x14ac:dyDescent="0.2">
      <c r="A23" t="s">
        <v>25</v>
      </c>
      <c r="B23" s="10"/>
      <c r="C23" s="17">
        <v>15</v>
      </c>
      <c r="D23" s="18">
        <f t="shared" si="0"/>
        <v>51.195</v>
      </c>
      <c r="E23" s="18">
        <f>D23*B23</f>
        <v>0</v>
      </c>
      <c r="F23" s="20"/>
    </row>
    <row r="24" spans="1:6" x14ac:dyDescent="0.2">
      <c r="A24" t="s">
        <v>26</v>
      </c>
      <c r="B24" s="10"/>
      <c r="C24" s="17">
        <v>12</v>
      </c>
      <c r="D24" s="18">
        <f>C24*3.413</f>
        <v>40.955999999999996</v>
      </c>
      <c r="E24" s="18">
        <f>D24*B24</f>
        <v>0</v>
      </c>
      <c r="F24" s="20"/>
    </row>
    <row r="25" spans="1:6" x14ac:dyDescent="0.2">
      <c r="A25" s="11" t="s">
        <v>27</v>
      </c>
      <c r="B25" s="10"/>
      <c r="C25" s="17">
        <v>12</v>
      </c>
      <c r="D25" s="18">
        <f>C25*3.413</f>
        <v>40.955999999999996</v>
      </c>
      <c r="E25" s="18">
        <f>D25*B25</f>
        <v>0</v>
      </c>
      <c r="F25" s="20"/>
    </row>
    <row r="26" spans="1:6" ht="15" x14ac:dyDescent="0.25">
      <c r="A26" s="21" t="s">
        <v>28</v>
      </c>
      <c r="B26" s="21"/>
      <c r="C26" s="22"/>
      <c r="D26" s="23"/>
      <c r="E26" s="23"/>
      <c r="F26" s="21"/>
    </row>
    <row r="27" spans="1:6" x14ac:dyDescent="0.2">
      <c r="A27" t="s">
        <v>29</v>
      </c>
      <c r="B27" s="10"/>
      <c r="C27" s="17">
        <v>15</v>
      </c>
      <c r="D27" s="18">
        <f t="shared" si="0"/>
        <v>51.195</v>
      </c>
      <c r="E27" s="18">
        <f>D27*B27</f>
        <v>0</v>
      </c>
      <c r="F27" s="20"/>
    </row>
    <row r="28" spans="1:6" x14ac:dyDescent="0.2">
      <c r="A28" t="s">
        <v>30</v>
      </c>
      <c r="B28" s="10"/>
      <c r="C28" s="17">
        <v>150</v>
      </c>
      <c r="D28" s="18">
        <f t="shared" si="0"/>
        <v>511.95</v>
      </c>
      <c r="E28" s="18">
        <f t="shared" ref="E28:E32" si="2">D28*B28</f>
        <v>0</v>
      </c>
      <c r="F28" s="20"/>
    </row>
    <row r="29" spans="1:6" x14ac:dyDescent="0.2">
      <c r="A29" t="s">
        <v>31</v>
      </c>
      <c r="B29" s="10"/>
      <c r="C29" s="17">
        <v>160</v>
      </c>
      <c r="D29" s="18">
        <f t="shared" si="0"/>
        <v>546.07999999999993</v>
      </c>
      <c r="E29" s="18">
        <f t="shared" si="2"/>
        <v>0</v>
      </c>
      <c r="F29" s="20"/>
    </row>
    <row r="30" spans="1:6" x14ac:dyDescent="0.2">
      <c r="A30" t="s">
        <v>32</v>
      </c>
      <c r="B30" s="10"/>
      <c r="C30" s="17">
        <v>170</v>
      </c>
      <c r="D30" s="18">
        <f t="shared" si="0"/>
        <v>580.20999999999992</v>
      </c>
      <c r="E30" s="18">
        <f t="shared" si="2"/>
        <v>0</v>
      </c>
      <c r="F30" s="20"/>
    </row>
    <row r="31" spans="1:6" x14ac:dyDescent="0.2">
      <c r="A31" t="s">
        <v>33</v>
      </c>
      <c r="B31" s="10"/>
      <c r="C31" s="17">
        <v>180</v>
      </c>
      <c r="D31" s="18">
        <f t="shared" si="0"/>
        <v>614.33999999999992</v>
      </c>
      <c r="E31" s="18">
        <f t="shared" si="2"/>
        <v>0</v>
      </c>
      <c r="F31" s="20"/>
    </row>
    <row r="32" spans="1:6" x14ac:dyDescent="0.2">
      <c r="A32" t="s">
        <v>34</v>
      </c>
      <c r="B32" s="10"/>
      <c r="C32" s="17">
        <v>160</v>
      </c>
      <c r="D32" s="18">
        <f t="shared" si="0"/>
        <v>546.07999999999993</v>
      </c>
      <c r="E32" s="18">
        <f t="shared" si="2"/>
        <v>0</v>
      </c>
      <c r="F32" s="20"/>
    </row>
    <row r="33" spans="1:6" x14ac:dyDescent="0.2">
      <c r="A33" t="s">
        <v>53</v>
      </c>
      <c r="B33" s="10"/>
      <c r="C33" s="17">
        <v>300</v>
      </c>
      <c r="D33" s="18">
        <f t="shared" si="0"/>
        <v>1023.9</v>
      </c>
      <c r="E33" s="18">
        <f>D33*B33</f>
        <v>0</v>
      </c>
      <c r="F33" s="20"/>
    </row>
    <row r="34" spans="1:6" x14ac:dyDescent="0.2">
      <c r="A34" t="s">
        <v>52</v>
      </c>
      <c r="B34" s="10"/>
      <c r="C34" s="19">
        <v>300</v>
      </c>
      <c r="D34" s="18">
        <f t="shared" ref="D34" si="3">C34*3.413</f>
        <v>1023.9</v>
      </c>
      <c r="E34" s="18">
        <f>D34*B34</f>
        <v>0</v>
      </c>
      <c r="F34" s="20"/>
    </row>
    <row r="35" spans="1:6" x14ac:dyDescent="0.2">
      <c r="A35" t="s">
        <v>35</v>
      </c>
      <c r="B35" s="10"/>
      <c r="C35" s="17">
        <v>300</v>
      </c>
      <c r="D35" s="18">
        <f t="shared" si="0"/>
        <v>1023.9</v>
      </c>
      <c r="E35" s="18">
        <f>D35*B35</f>
        <v>0</v>
      </c>
      <c r="F35" s="20"/>
    </row>
    <row r="36" spans="1:6" ht="15" x14ac:dyDescent="0.25">
      <c r="A36" s="21" t="s">
        <v>36</v>
      </c>
      <c r="B36" s="21"/>
      <c r="C36" s="22"/>
      <c r="D36" s="23"/>
      <c r="E36" s="23"/>
      <c r="F36" s="21"/>
    </row>
    <row r="37" spans="1:6" x14ac:dyDescent="0.2">
      <c r="A37" t="s">
        <v>37</v>
      </c>
      <c r="B37" s="10"/>
      <c r="C37" s="17">
        <v>250</v>
      </c>
      <c r="D37" s="18">
        <f t="shared" ref="D37:D45" si="4">C37*3.413</f>
        <v>853.25</v>
      </c>
      <c r="E37" s="18">
        <f t="shared" ref="E37:E45" si="5">D37*B37</f>
        <v>0</v>
      </c>
      <c r="F37" s="20"/>
    </row>
    <row r="38" spans="1:6" x14ac:dyDescent="0.2">
      <c r="A38" t="s">
        <v>38</v>
      </c>
      <c r="B38" s="10"/>
      <c r="C38" s="17">
        <v>32</v>
      </c>
      <c r="D38" s="18">
        <f t="shared" si="4"/>
        <v>109.21599999999999</v>
      </c>
      <c r="E38" s="18">
        <f t="shared" si="5"/>
        <v>0</v>
      </c>
      <c r="F38" s="20"/>
    </row>
    <row r="39" spans="1:6" x14ac:dyDescent="0.2">
      <c r="A39" t="s">
        <v>39</v>
      </c>
      <c r="B39" s="10"/>
      <c r="C39" s="17">
        <v>35</v>
      </c>
      <c r="D39" s="18">
        <f t="shared" si="4"/>
        <v>119.455</v>
      </c>
      <c r="E39" s="18">
        <f t="shared" si="5"/>
        <v>0</v>
      </c>
      <c r="F39" s="20"/>
    </row>
    <row r="40" spans="1:6" x14ac:dyDescent="0.2">
      <c r="A40" t="s">
        <v>40</v>
      </c>
      <c r="B40" s="10"/>
      <c r="C40" s="17">
        <v>75</v>
      </c>
      <c r="D40" s="18">
        <f t="shared" si="4"/>
        <v>255.97499999999999</v>
      </c>
      <c r="E40" s="18">
        <f t="shared" si="5"/>
        <v>0</v>
      </c>
      <c r="F40" s="20"/>
    </row>
    <row r="41" spans="1:6" x14ac:dyDescent="0.2">
      <c r="A41" t="s">
        <v>41</v>
      </c>
      <c r="B41" s="10"/>
      <c r="C41" s="17">
        <v>19.899999999999999</v>
      </c>
      <c r="D41" s="18">
        <f t="shared" si="4"/>
        <v>67.918699999999987</v>
      </c>
      <c r="E41" s="18">
        <f t="shared" si="5"/>
        <v>0</v>
      </c>
      <c r="F41" s="20"/>
    </row>
    <row r="42" spans="1:6" x14ac:dyDescent="0.2">
      <c r="A42" t="s">
        <v>42</v>
      </c>
      <c r="B42" s="10"/>
      <c r="C42" s="17">
        <v>26</v>
      </c>
      <c r="D42" s="18">
        <f t="shared" si="4"/>
        <v>88.738</v>
      </c>
      <c r="E42" s="18">
        <f t="shared" si="5"/>
        <v>0</v>
      </c>
      <c r="F42" s="20"/>
    </row>
    <row r="43" spans="1:6" x14ac:dyDescent="0.2">
      <c r="A43" t="s">
        <v>43</v>
      </c>
      <c r="B43" s="10"/>
      <c r="C43" s="17">
        <v>50.1</v>
      </c>
      <c r="D43" s="18">
        <f t="shared" si="4"/>
        <v>170.9913</v>
      </c>
      <c r="E43" s="18">
        <f t="shared" si="5"/>
        <v>0</v>
      </c>
      <c r="F43" s="20"/>
    </row>
    <row r="44" spans="1:6" x14ac:dyDescent="0.2">
      <c r="A44" t="s">
        <v>44</v>
      </c>
      <c r="B44" s="10"/>
      <c r="C44" s="17">
        <v>80.569999999999993</v>
      </c>
      <c r="D44" s="18">
        <f t="shared" si="4"/>
        <v>274.98540999999994</v>
      </c>
      <c r="E44" s="18">
        <f t="shared" si="5"/>
        <v>0</v>
      </c>
      <c r="F44" s="20"/>
    </row>
    <row r="45" spans="1:6" x14ac:dyDescent="0.2">
      <c r="A45" t="s">
        <v>45</v>
      </c>
      <c r="B45" s="10"/>
      <c r="C45" s="17">
        <v>109.87</v>
      </c>
      <c r="D45" s="18">
        <f t="shared" si="4"/>
        <v>374.98631</v>
      </c>
      <c r="E45" s="18">
        <f t="shared" si="5"/>
        <v>0</v>
      </c>
      <c r="F45" s="20"/>
    </row>
    <row r="46" spans="1:6" ht="15" x14ac:dyDescent="0.25">
      <c r="A46" s="21" t="s">
        <v>46</v>
      </c>
      <c r="B46" s="21"/>
      <c r="C46" s="22"/>
      <c r="D46" s="23"/>
      <c r="E46" s="23"/>
      <c r="F46" s="21"/>
    </row>
    <row r="47" spans="1:6" x14ac:dyDescent="0.2">
      <c r="A47" t="s">
        <v>47</v>
      </c>
      <c r="B47" s="10"/>
      <c r="C47" s="17">
        <v>400</v>
      </c>
      <c r="D47" s="18">
        <f>C47*3.413</f>
        <v>1365.1999999999998</v>
      </c>
      <c r="E47" s="18">
        <f>D47*B47</f>
        <v>0</v>
      </c>
      <c r="F47" s="20"/>
    </row>
    <row r="48" spans="1:6" x14ac:dyDescent="0.2">
      <c r="D48" s="5"/>
      <c r="E48" s="5"/>
    </row>
    <row r="49" spans="1:6" s="1" customFormat="1" ht="15" x14ac:dyDescent="0.25">
      <c r="C49" s="7"/>
      <c r="D49" s="8" t="s">
        <v>48</v>
      </c>
      <c r="E49" s="12">
        <f>SUM(E8:E48)</f>
        <v>0</v>
      </c>
      <c r="F49" s="1" t="s">
        <v>49</v>
      </c>
    </row>
    <row r="50" spans="1:6" s="1" customFormat="1" ht="15" x14ac:dyDescent="0.25">
      <c r="C50" s="7"/>
      <c r="E50" s="13">
        <f>E49/12000</f>
        <v>0</v>
      </c>
      <c r="F50" s="1" t="s">
        <v>50</v>
      </c>
    </row>
    <row r="51" spans="1:6" ht="9.75" customHeight="1" x14ac:dyDescent="0.2"/>
    <row r="52" spans="1:6" ht="15" x14ac:dyDescent="0.25">
      <c r="A52" s="24" t="s">
        <v>51</v>
      </c>
      <c r="B52" s="24"/>
      <c r="C52" s="25"/>
      <c r="D52" s="24"/>
      <c r="E52" s="24"/>
      <c r="F52" s="24"/>
    </row>
  </sheetData>
  <mergeCells count="4">
    <mergeCell ref="C1:D1"/>
    <mergeCell ref="A1:B1"/>
    <mergeCell ref="B3:E3"/>
    <mergeCell ref="B4:E4"/>
  </mergeCells>
  <phoneticPr fontId="4" type="noConversion"/>
  <printOptions gridLines="1"/>
  <pageMargins left="0.75" right="0.75" top="1" bottom="1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7DD3EBD26E147B741F94CFA5CC7D8" ma:contentTypeVersion="22" ma:contentTypeDescription="Create a new document." ma:contentTypeScope="" ma:versionID="a53dd6e8bfa609da62eed029adbb61ba">
  <xsd:schema xmlns:xsd="http://www.w3.org/2001/XMLSchema" xmlns:xs="http://www.w3.org/2001/XMLSchema" xmlns:p="http://schemas.microsoft.com/office/2006/metadata/properties" xmlns:ns2="51e9acf9-4d38-4945-a6ca-5ea8c4551cb6" xmlns:ns3="7b1ee1d4-d4e2-4de5-bafe-27d73b7dfee7" targetNamespace="http://schemas.microsoft.com/office/2006/metadata/properties" ma:root="true" ma:fieldsID="c0ca89e9157d9a1942ef5580185a002e" ns2:_="" ns3:_="">
    <xsd:import namespace="51e9acf9-4d38-4945-a6ca-5ea8c4551cb6"/>
    <xsd:import namespace="7b1ee1d4-d4e2-4de5-bafe-27d73b7dfe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Review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9acf9-4d38-4945-a6ca-5ea8c4551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84e00f5-1429-4fc8-b344-c388702562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viewdate" ma:index="26" nillable="true" ma:displayName="Review_Date" ma:default="3/22/2024" ma:format="DateOnly" ma:internalName="Review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ee1d4-d4e2-4de5-bafe-27d73b7dfe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830bd33-82d5-4916-8811-68f4862a040d}" ma:internalName="TaxCatchAll" ma:showField="CatchAllData" ma:web="7b1ee1d4-d4e2-4de5-bafe-27d73b7df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1ee1d4-d4e2-4de5-bafe-27d73b7dfee7" xsi:nil="true"/>
    <lcf76f155ced4ddcb4097134ff3c332f xmlns="51e9acf9-4d38-4945-a6ca-5ea8c4551cb6">
      <Terms xmlns="http://schemas.microsoft.com/office/infopath/2007/PartnerControls"/>
    </lcf76f155ced4ddcb4097134ff3c332f>
    <Reviewdate xmlns="51e9acf9-4d38-4945-a6ca-5ea8c4551cb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B7F83-AB8A-4878-9887-937C8297F674}"/>
</file>

<file path=customXml/itemProps2.xml><?xml version="1.0" encoding="utf-8"?>
<ds:datastoreItem xmlns:ds="http://schemas.openxmlformats.org/officeDocument/2006/customXml" ds:itemID="{0E16470E-482E-43D1-8F7B-EA57333F1AE4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7b1ee1d4-d4e2-4de5-bafe-27d73b7dfee7"/>
    <ds:schemaRef ds:uri="http://www.w3.org/XML/1998/namespace"/>
    <ds:schemaRef ds:uri="51e9acf9-4d38-4945-a6ca-5ea8c4551cb6"/>
  </ds:schemaRefs>
</ds:datastoreItem>
</file>

<file path=customXml/itemProps3.xml><?xml version="1.0" encoding="utf-8"?>
<ds:datastoreItem xmlns:ds="http://schemas.openxmlformats.org/officeDocument/2006/customXml" ds:itemID="{7B66327F-0485-4CBB-861D-3842EDB2F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Vault Heat Calculation</vt:lpstr>
    </vt:vector>
  </TitlesOfParts>
  <Manager/>
  <Company>Siemens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Chapman</dc:creator>
  <cp:keywords/>
  <dc:description/>
  <cp:lastModifiedBy>Joe Reichert</cp:lastModifiedBy>
  <cp:revision/>
  <dcterms:created xsi:type="dcterms:W3CDTF">2009-04-07T17:52:57Z</dcterms:created>
  <dcterms:modified xsi:type="dcterms:W3CDTF">2024-06-18T18:01:22Z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0x0101000967DD3EBD26E147B741F94CFA5CC7D8</vt:lpwstr>
  </property>
  <property fmtid="{D5CDD505-2E9C-101B-9397-08002B2CF9AE}" pid="3" name="MediaServiceImageTags">
    <vt:lpwstr/>
  </property>
</Properties>
</file>